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5/Informaciones del Portal/Septiembre/Planificación/"/>
    </mc:Choice>
  </mc:AlternateContent>
  <xr:revisionPtr revIDLastSave="0" documentId="8_{E907640A-080E-42ED-8931-8F228D656BF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Julio-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I27" i="1"/>
  <c r="I26" i="1"/>
  <c r="I29" i="1" s="1"/>
  <c r="I23" i="1"/>
  <c r="I19" i="1"/>
  <c r="I24" i="1" s="1"/>
  <c r="A12" i="1"/>
  <c r="A13" i="1" s="1"/>
  <c r="A14" i="1" s="1"/>
  <c r="A15" i="1" s="1"/>
  <c r="A16" i="1" s="1"/>
  <c r="J11" i="1"/>
  <c r="J12" i="1" s="1"/>
  <c r="J13" i="1" s="1"/>
  <c r="J14" i="1" s="1"/>
  <c r="J15" i="1" s="1"/>
  <c r="J16" i="1" s="1"/>
  <c r="J17" i="1" s="1"/>
</calcChain>
</file>

<file path=xl/sharedStrings.xml><?xml version="1.0" encoding="utf-8"?>
<sst xmlns="http://schemas.openxmlformats.org/spreadsheetml/2006/main" count="59" uniqueCount="51">
  <si>
    <t>DEPARTAMENTO ADMINISTRATIVO/FINANCIERO</t>
  </si>
  <si>
    <t>PROCESOS DE COMPRAS Y CONTRATACIONES</t>
  </si>
  <si>
    <t>AÑO 2025</t>
  </si>
  <si>
    <t>MESES JULIO - SEPTIEMBRE</t>
  </si>
  <si>
    <t>RD$2,469,331.87</t>
  </si>
  <si>
    <t>CAPÍTULO 5191, UNIDAD EJECUTORA 001</t>
  </si>
  <si>
    <t>SUPLIDOR / PROVEEDOR</t>
  </si>
  <si>
    <t>MIPYMES</t>
  </si>
  <si>
    <t>CONCEPTO</t>
  </si>
  <si>
    <t>REFERENCIA PROCESO COMPRAS</t>
  </si>
  <si>
    <t>MONTO                  RD$</t>
  </si>
  <si>
    <t>BALANCE  RD$</t>
  </si>
  <si>
    <t>RNC</t>
  </si>
  <si>
    <t>NO</t>
  </si>
  <si>
    <t>SI</t>
  </si>
  <si>
    <t>Mujer</t>
  </si>
  <si>
    <t>DAVID FRENOS SRL</t>
  </si>
  <si>
    <t>P</t>
  </si>
  <si>
    <t>SERVICIO DE MANTENIMIENTO Y REPARACION DE VEHICULO</t>
  </si>
  <si>
    <t>NCABIDE-DAF-CD-2025-0010</t>
  </si>
  <si>
    <t>PRIOGESCON, SRL</t>
  </si>
  <si>
    <t>CONTRATACION DE SERVICIOS DE AVALUO DE INMUEBLES Y VEHICULOS</t>
  </si>
  <si>
    <t>NCABIDE-DAF-CD-2025-0005</t>
  </si>
  <si>
    <t>TOTAL ENERGYS</t>
  </si>
  <si>
    <t>101-068744</t>
  </si>
  <si>
    <t>ADQUISICION TICKETS DE COMBUSTIBLE JULIO-DIC. 2025</t>
  </si>
  <si>
    <t>INCABIDE-DAF-CM-2025-0006</t>
  </si>
  <si>
    <t>GULFSTREAM PETROLIUM TEXACO</t>
  </si>
  <si>
    <t>101-008492</t>
  </si>
  <si>
    <t>ADQUISICION TICKETS DE COMBUSTIBLE JULIO-DIC. 2026</t>
  </si>
  <si>
    <t>TECH PLUS OFFICE TEPLUOF, SRL</t>
  </si>
  <si>
    <t>132-878221</t>
  </si>
  <si>
    <t xml:space="preserve">ADQUISICIÓN DE MATERIALES GASTABLES OFICINA </t>
  </si>
  <si>
    <t>INCABIDE-DAF-CD-2025-0014</t>
  </si>
  <si>
    <t xml:space="preserve">CONSORCIO DE TARJETAS DOMINICANAS SRL, </t>
  </si>
  <si>
    <t>101-654325</t>
  </si>
  <si>
    <t>ADQUISICIÓN DE SERVICIOS DE RECARGA DE PASO RAPÍDO</t>
  </si>
  <si>
    <t>INCABIDE-DAF-CD-2025-0013</t>
  </si>
  <si>
    <t>MOIRO,SRL</t>
  </si>
  <si>
    <t>130-410992</t>
  </si>
  <si>
    <t>ADQUISICIÓN DE NEUMÁTICOS PARA VEHÍCULOS INCABIDE</t>
  </si>
  <si>
    <t>INCABIDE-DAF-CD-2025-0011</t>
  </si>
  <si>
    <t>Mipymes</t>
  </si>
  <si>
    <t>Mipymes Mujer</t>
  </si>
  <si>
    <t>Desierto</t>
  </si>
  <si>
    <t>Anulado</t>
  </si>
  <si>
    <t>No Mipymes</t>
  </si>
  <si>
    <t>TOTAL</t>
  </si>
  <si>
    <t>Compras Directas</t>
  </si>
  <si>
    <t>Compras Menores</t>
  </si>
  <si>
    <t>Comparación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</si>
</sst>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Wingdings 2"/>
      <family val="1"/>
      <charset val="2"/>
    </font>
    <font>
      <sz val="12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43" fontId="2" fillId="0" borderId="0" xfId="2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43" fontId="2" fillId="2" borderId="4" xfId="2" applyFont="1" applyFill="1" applyBorder="1" applyAlignment="1">
      <alignment horizontal="center" vertical="center" wrapText="1"/>
    </xf>
    <xf numFmtId="43" fontId="2" fillId="2" borderId="4" xfId="2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0" fontId="3" fillId="0" borderId="4" xfId="1" applyFont="1" applyBorder="1" applyAlignment="1">
      <alignment horizontal="center" vertical="center" wrapText="1"/>
    </xf>
    <xf numFmtId="43" fontId="3" fillId="3" borderId="1" xfId="2" applyFont="1" applyFill="1" applyBorder="1" applyAlignment="1">
      <alignment vertical="center"/>
    </xf>
    <xf numFmtId="43" fontId="3" fillId="3" borderId="4" xfId="2" applyFont="1" applyFill="1" applyBorder="1" applyAlignment="1">
      <alignment vertical="center"/>
    </xf>
    <xf numFmtId="0" fontId="3" fillId="3" borderId="1" xfId="1" applyFont="1" applyFill="1" applyBorder="1" applyAlignment="1">
      <alignment vertical="center" wrapText="1"/>
    </xf>
    <xf numFmtId="43" fontId="3" fillId="0" borderId="4" xfId="2" applyFont="1" applyBorder="1" applyAlignment="1">
      <alignment vertical="center"/>
    </xf>
    <xf numFmtId="0" fontId="5" fillId="3" borderId="4" xfId="1" applyFont="1" applyFill="1" applyBorder="1" applyAlignment="1">
      <alignment vertical="center" wrapText="1"/>
    </xf>
    <xf numFmtId="0" fontId="3" fillId="3" borderId="4" xfId="1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left" vertical="center"/>
    </xf>
    <xf numFmtId="43" fontId="6" fillId="3" borderId="1" xfId="2" applyFont="1" applyFill="1" applyBorder="1" applyAlignment="1">
      <alignment vertical="center"/>
    </xf>
    <xf numFmtId="0" fontId="3" fillId="0" borderId="11" xfId="1" applyFont="1" applyBorder="1" applyAlignment="1">
      <alignment vertical="center" wrapText="1"/>
    </xf>
    <xf numFmtId="0" fontId="3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43" fontId="6" fillId="3" borderId="7" xfId="2" applyFont="1" applyFill="1" applyBorder="1" applyAlignment="1">
      <alignment vertical="center"/>
    </xf>
    <xf numFmtId="43" fontId="2" fillId="0" borderId="4" xfId="2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0" fontId="2" fillId="0" borderId="9" xfId="1" applyFont="1" applyBorder="1" applyAlignment="1">
      <alignment vertical="center"/>
    </xf>
    <xf numFmtId="0" fontId="3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43" fontId="3" fillId="0" borderId="10" xfId="2" applyFont="1" applyBorder="1" applyAlignment="1">
      <alignment vertical="center" wrapText="1"/>
    </xf>
    <xf numFmtId="43" fontId="3" fillId="0" borderId="10" xfId="2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43" fontId="3" fillId="0" borderId="1" xfId="2" applyFont="1" applyBorder="1" applyAlignment="1">
      <alignment vertical="center"/>
    </xf>
    <xf numFmtId="43" fontId="3" fillId="0" borderId="1" xfId="2" applyFont="1" applyBorder="1" applyAlignment="1">
      <alignment vertical="center" wrapText="1"/>
    </xf>
    <xf numFmtId="43" fontId="3" fillId="0" borderId="1" xfId="2" applyFont="1" applyBorder="1" applyAlignment="1">
      <alignment horizontal="right" vertical="center" wrapText="1"/>
    </xf>
    <xf numFmtId="0" fontId="2" fillId="4" borderId="12" xfId="1" applyFont="1" applyFill="1" applyBorder="1" applyAlignment="1">
      <alignment horizontal="right" vertical="center"/>
    </xf>
    <xf numFmtId="0" fontId="2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vertical="center"/>
    </xf>
    <xf numFmtId="43" fontId="2" fillId="4" borderId="1" xfId="2" applyFont="1" applyFill="1" applyBorder="1" applyAlignment="1">
      <alignment vertical="center" wrapText="1"/>
    </xf>
    <xf numFmtId="0" fontId="3" fillId="0" borderId="0" xfId="1" applyFont="1" applyAlignment="1">
      <alignment vertical="center"/>
    </xf>
    <xf numFmtId="43" fontId="3" fillId="0" borderId="0" xfId="2" applyFont="1" applyAlignment="1">
      <alignment vertical="center"/>
    </xf>
  </cellXfs>
  <cellStyles count="3">
    <cellStyle name="Millares 2" xfId="2" xr:uid="{9E563874-5E2E-443C-A736-88D5D2BBD9CF}"/>
    <cellStyle name="Normal" xfId="0" builtinId="0"/>
    <cellStyle name="Normal 2" xfId="1" xr:uid="{0B171A03-9464-43D9-9E73-5442B61D22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view="pageBreakPreview" zoomScale="80" zoomScaleNormal="100" zoomScaleSheetLayoutView="80" workbookViewId="0">
      <selection activeCell="G11" sqref="G11"/>
    </sheetView>
  </sheetViews>
  <sheetFormatPr defaultRowHeight="14.4" x14ac:dyDescent="0.3"/>
  <cols>
    <col min="2" max="2" width="20.109375" customWidth="1"/>
    <col min="3" max="3" width="15.109375" customWidth="1"/>
    <col min="7" max="7" width="26.109375" customWidth="1"/>
    <col min="8" max="8" width="27.6640625" customWidth="1"/>
    <col min="9" max="9" width="21.88671875" customWidth="1"/>
    <col min="10" max="10" width="26.33203125" customWidth="1"/>
  </cols>
  <sheetData>
    <row r="1" spans="1:10" ht="17.399999999999999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7.399999999999999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7.399999999999999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ht="17.399999999999999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0" ht="17.399999999999999" x14ac:dyDescent="0.3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 ht="17.399999999999999" x14ac:dyDescent="0.3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</row>
    <row r="7" spans="1:10" ht="17.399999999999999" x14ac:dyDescent="0.3">
      <c r="A7" s="1"/>
      <c r="B7" s="1"/>
      <c r="C7" s="2"/>
      <c r="D7" s="2"/>
      <c r="E7" s="2"/>
      <c r="F7" s="2"/>
      <c r="G7" s="2"/>
      <c r="H7" s="2"/>
      <c r="I7" s="3"/>
      <c r="J7" s="3"/>
    </row>
    <row r="8" spans="1:10" ht="17.399999999999999" x14ac:dyDescent="0.3">
      <c r="A8" s="4" t="s">
        <v>6</v>
      </c>
      <c r="B8" s="4"/>
      <c r="C8" s="4"/>
      <c r="D8" s="5" t="s">
        <v>7</v>
      </c>
      <c r="E8" s="6"/>
      <c r="F8" s="6"/>
      <c r="G8" s="7" t="s">
        <v>8</v>
      </c>
      <c r="H8" s="7" t="s">
        <v>9</v>
      </c>
      <c r="I8" s="8" t="s">
        <v>10</v>
      </c>
      <c r="J8" s="9" t="s">
        <v>11</v>
      </c>
    </row>
    <row r="9" spans="1:10" ht="17.399999999999999" x14ac:dyDescent="0.3">
      <c r="A9" s="10"/>
      <c r="B9" s="11"/>
      <c r="C9" s="12" t="s">
        <v>12</v>
      </c>
      <c r="D9" s="12" t="s">
        <v>13</v>
      </c>
      <c r="E9" s="5" t="s">
        <v>14</v>
      </c>
      <c r="F9" s="6"/>
      <c r="G9" s="7"/>
      <c r="H9" s="7"/>
      <c r="I9" s="8"/>
      <c r="J9" s="9"/>
    </row>
    <row r="10" spans="1:10" ht="17.399999999999999" x14ac:dyDescent="0.3">
      <c r="A10" s="13"/>
      <c r="B10" s="14"/>
      <c r="C10" s="15"/>
      <c r="D10" s="15"/>
      <c r="E10" s="16"/>
      <c r="F10" s="16" t="s">
        <v>15</v>
      </c>
      <c r="G10" s="7"/>
      <c r="H10" s="7"/>
      <c r="I10" s="8"/>
      <c r="J10" s="9"/>
    </row>
    <row r="11" spans="1:10" ht="150" x14ac:dyDescent="0.3">
      <c r="A11" s="17">
        <v>1</v>
      </c>
      <c r="B11" s="18" t="s">
        <v>16</v>
      </c>
      <c r="C11" s="19">
        <v>122001085</v>
      </c>
      <c r="D11" s="20"/>
      <c r="E11" s="20" t="s">
        <v>17</v>
      </c>
      <c r="F11" s="21"/>
      <c r="G11" s="22" t="s">
        <v>18</v>
      </c>
      <c r="H11" s="23" t="s">
        <v>19</v>
      </c>
      <c r="I11" s="24">
        <v>107970</v>
      </c>
      <c r="J11" s="25">
        <f>+I11</f>
        <v>107970</v>
      </c>
    </row>
    <row r="12" spans="1:10" ht="180" x14ac:dyDescent="0.3">
      <c r="A12" s="17">
        <f t="shared" ref="A12:A16" si="0">+A11+1</f>
        <v>2</v>
      </c>
      <c r="B12" s="26" t="s">
        <v>20</v>
      </c>
      <c r="C12" s="19">
        <v>130997782</v>
      </c>
      <c r="D12" s="20"/>
      <c r="E12" s="20" t="s">
        <v>17</v>
      </c>
      <c r="F12" s="20"/>
      <c r="G12" s="22" t="s">
        <v>21</v>
      </c>
      <c r="H12" s="23" t="s">
        <v>22</v>
      </c>
      <c r="I12" s="24">
        <v>389046</v>
      </c>
      <c r="J12" s="27">
        <f>I12+J11</f>
        <v>497016</v>
      </c>
    </row>
    <row r="13" spans="1:10" ht="150" x14ac:dyDescent="0.3">
      <c r="A13" s="17">
        <f t="shared" si="0"/>
        <v>3</v>
      </c>
      <c r="B13" s="26" t="s">
        <v>23</v>
      </c>
      <c r="C13" s="19" t="s">
        <v>24</v>
      </c>
      <c r="D13" s="21" t="s">
        <v>17</v>
      </c>
      <c r="E13" s="20"/>
      <c r="F13" s="20"/>
      <c r="G13" s="28" t="s">
        <v>25</v>
      </c>
      <c r="H13" s="29" t="s">
        <v>26</v>
      </c>
      <c r="I13" s="30">
        <v>913400</v>
      </c>
      <c r="J13" s="27">
        <f t="shared" ref="J13:J16" si="1">I13+J12</f>
        <v>1410416</v>
      </c>
    </row>
    <row r="14" spans="1:10" ht="150" x14ac:dyDescent="0.3">
      <c r="A14" s="17">
        <f t="shared" si="0"/>
        <v>4</v>
      </c>
      <c r="B14" s="18" t="s">
        <v>27</v>
      </c>
      <c r="C14" s="19" t="s">
        <v>28</v>
      </c>
      <c r="D14" s="21" t="s">
        <v>17</v>
      </c>
      <c r="E14" s="20"/>
      <c r="F14" s="20"/>
      <c r="G14" s="28" t="s">
        <v>29</v>
      </c>
      <c r="H14" s="29" t="s">
        <v>26</v>
      </c>
      <c r="I14" s="30">
        <v>913400</v>
      </c>
      <c r="J14" s="27">
        <f t="shared" si="1"/>
        <v>2323816</v>
      </c>
    </row>
    <row r="15" spans="1:10" ht="135" x14ac:dyDescent="0.3">
      <c r="A15" s="17">
        <f t="shared" si="0"/>
        <v>5</v>
      </c>
      <c r="B15" s="18" t="s">
        <v>30</v>
      </c>
      <c r="C15" s="19" t="s">
        <v>31</v>
      </c>
      <c r="D15" s="21"/>
      <c r="E15" s="20" t="s">
        <v>17</v>
      </c>
      <c r="F15" s="20"/>
      <c r="G15" s="28" t="s">
        <v>32</v>
      </c>
      <c r="H15" s="29" t="s">
        <v>33</v>
      </c>
      <c r="I15" s="31">
        <v>50515.86</v>
      </c>
      <c r="J15" s="27">
        <f t="shared" si="1"/>
        <v>2374331.86</v>
      </c>
    </row>
    <row r="16" spans="1:10" ht="165" x14ac:dyDescent="0.3">
      <c r="A16" s="17">
        <f t="shared" si="0"/>
        <v>6</v>
      </c>
      <c r="B16" s="32" t="s">
        <v>34</v>
      </c>
      <c r="C16" s="19" t="s">
        <v>35</v>
      </c>
      <c r="D16" s="21" t="s">
        <v>17</v>
      </c>
      <c r="E16" s="20"/>
      <c r="F16" s="21"/>
      <c r="G16" s="28" t="s">
        <v>36</v>
      </c>
      <c r="H16" s="29" t="s">
        <v>37</v>
      </c>
      <c r="I16" s="31">
        <v>50000</v>
      </c>
      <c r="J16" s="27">
        <f t="shared" si="1"/>
        <v>2424331.86</v>
      </c>
    </row>
    <row r="17" spans="1:10" ht="150" x14ac:dyDescent="0.3">
      <c r="A17" s="33">
        <v>7</v>
      </c>
      <c r="B17" s="32" t="s">
        <v>38</v>
      </c>
      <c r="C17" s="33" t="s">
        <v>39</v>
      </c>
      <c r="D17" s="34"/>
      <c r="E17" s="20" t="s">
        <v>17</v>
      </c>
      <c r="F17" s="34"/>
      <c r="G17" s="28" t="s">
        <v>40</v>
      </c>
      <c r="H17" s="29" t="s">
        <v>41</v>
      </c>
      <c r="I17" s="35">
        <v>45000.01</v>
      </c>
      <c r="J17" s="36">
        <f>I17+J16</f>
        <v>2469331.8699999996</v>
      </c>
    </row>
    <row r="18" spans="1:10" ht="17.399999999999999" x14ac:dyDescent="0.3">
      <c r="A18" s="37"/>
      <c r="B18" s="38"/>
      <c r="C18" s="37"/>
      <c r="D18" s="37"/>
      <c r="E18" s="37"/>
      <c r="F18" s="37"/>
      <c r="G18" s="39"/>
      <c r="H18" s="37"/>
      <c r="I18" s="27"/>
      <c r="J18" s="36"/>
    </row>
    <row r="19" spans="1:10" ht="17.399999999999999" x14ac:dyDescent="0.3">
      <c r="A19" s="33"/>
      <c r="B19" s="40" t="s">
        <v>42</v>
      </c>
      <c r="C19" s="41">
        <v>4</v>
      </c>
      <c r="D19" s="41"/>
      <c r="E19" s="41"/>
      <c r="F19" s="42"/>
      <c r="G19" s="43"/>
      <c r="H19" s="41"/>
      <c r="I19" s="44">
        <f>I11+I12+I15+I17</f>
        <v>592531.87</v>
      </c>
      <c r="J19" s="45"/>
    </row>
    <row r="20" spans="1:10" ht="20.399999999999999" x14ac:dyDescent="0.3">
      <c r="A20" s="33"/>
      <c r="B20" s="46" t="s">
        <v>43</v>
      </c>
      <c r="C20" s="17">
        <v>0</v>
      </c>
      <c r="D20" s="17"/>
      <c r="E20" s="17"/>
      <c r="F20" s="20"/>
      <c r="G20" s="47"/>
      <c r="H20" s="17"/>
      <c r="I20" s="31">
        <v>0</v>
      </c>
      <c r="J20" s="48"/>
    </row>
    <row r="21" spans="1:10" ht="17.399999999999999" x14ac:dyDescent="0.3">
      <c r="A21" s="33"/>
      <c r="B21" s="46" t="s">
        <v>44</v>
      </c>
      <c r="C21" s="17">
        <v>0</v>
      </c>
      <c r="D21" s="17"/>
      <c r="E21" s="17"/>
      <c r="F21" s="20"/>
      <c r="G21" s="47"/>
      <c r="H21" s="17"/>
      <c r="I21" s="49">
        <v>0</v>
      </c>
      <c r="J21" s="48"/>
    </row>
    <row r="22" spans="1:10" ht="17.399999999999999" x14ac:dyDescent="0.3">
      <c r="A22" s="33"/>
      <c r="B22" s="46" t="s">
        <v>45</v>
      </c>
      <c r="C22" s="17">
        <v>0</v>
      </c>
      <c r="D22" s="17"/>
      <c r="E22" s="17"/>
      <c r="F22" s="20"/>
      <c r="G22" s="47"/>
      <c r="H22" s="17"/>
      <c r="I22" s="49">
        <v>0</v>
      </c>
      <c r="J22" s="48"/>
    </row>
    <row r="23" spans="1:10" ht="17.399999999999999" x14ac:dyDescent="0.3">
      <c r="A23" s="33"/>
      <c r="B23" s="46" t="s">
        <v>46</v>
      </c>
      <c r="C23" s="17">
        <v>3</v>
      </c>
      <c r="D23" s="17"/>
      <c r="E23" s="17"/>
      <c r="F23" s="20"/>
      <c r="G23" s="47"/>
      <c r="H23" s="17"/>
      <c r="I23" s="50">
        <f>I13+I14+I16</f>
        <v>1876800</v>
      </c>
      <c r="J23" s="48"/>
    </row>
    <row r="24" spans="1:10" ht="17.399999999999999" x14ac:dyDescent="0.3">
      <c r="A24" s="33"/>
      <c r="B24" s="51" t="s">
        <v>47</v>
      </c>
      <c r="C24" s="52">
        <v>9</v>
      </c>
      <c r="D24" s="52"/>
      <c r="E24" s="52"/>
      <c r="F24" s="53"/>
      <c r="G24" s="54"/>
      <c r="H24" s="52"/>
      <c r="I24" s="55">
        <f>I19+I20-I22+I23</f>
        <v>2469331.87</v>
      </c>
      <c r="J24" s="48"/>
    </row>
    <row r="25" spans="1:10" ht="17.399999999999999" x14ac:dyDescent="0.3">
      <c r="A25" s="37"/>
      <c r="B25" s="56"/>
      <c r="C25" s="56"/>
      <c r="D25" s="56"/>
      <c r="E25" s="56"/>
      <c r="F25" s="56"/>
      <c r="G25" s="56"/>
      <c r="H25" s="56"/>
      <c r="I25" s="57"/>
      <c r="J25" s="57"/>
    </row>
    <row r="26" spans="1:10" ht="17.399999999999999" x14ac:dyDescent="0.3">
      <c r="A26" s="33"/>
      <c r="B26" s="46" t="s">
        <v>48</v>
      </c>
      <c r="C26" s="17">
        <v>5</v>
      </c>
      <c r="D26" s="17"/>
      <c r="E26" s="17"/>
      <c r="F26" s="20"/>
      <c r="G26" s="47"/>
      <c r="H26" s="17"/>
      <c r="I26" s="49">
        <f>I11+I12+I15+I16+I17</f>
        <v>642531.87</v>
      </c>
      <c r="J26" s="48"/>
    </row>
    <row r="27" spans="1:10" ht="17.399999999999999" x14ac:dyDescent="0.3">
      <c r="A27" s="33"/>
      <c r="B27" s="46" t="s">
        <v>49</v>
      </c>
      <c r="C27" s="17">
        <v>2</v>
      </c>
      <c r="D27" s="17"/>
      <c r="E27" s="17"/>
      <c r="F27" s="20"/>
      <c r="G27" s="47"/>
      <c r="H27" s="17"/>
      <c r="I27" s="49">
        <f>I13+I14</f>
        <v>1826800</v>
      </c>
      <c r="J27" s="48"/>
    </row>
    <row r="28" spans="1:10" ht="17.399999999999999" x14ac:dyDescent="0.3">
      <c r="A28" s="33"/>
      <c r="B28" s="46" t="s">
        <v>50</v>
      </c>
      <c r="C28" s="17">
        <v>0</v>
      </c>
      <c r="D28" s="17"/>
      <c r="E28" s="17"/>
      <c r="F28" s="20"/>
      <c r="G28" s="47"/>
      <c r="H28" s="17"/>
      <c r="I28" s="49">
        <v>0</v>
      </c>
      <c r="J28" s="48"/>
    </row>
    <row r="29" spans="1:10" ht="17.399999999999999" x14ac:dyDescent="0.3">
      <c r="A29" s="33"/>
      <c r="B29" s="51" t="s">
        <v>47</v>
      </c>
      <c r="C29" s="52">
        <f>SUM(C26:C28)</f>
        <v>7</v>
      </c>
      <c r="D29" s="52"/>
      <c r="E29" s="52"/>
      <c r="F29" s="53"/>
      <c r="G29" s="54"/>
      <c r="H29" s="52"/>
      <c r="I29" s="55">
        <f>SUM(I26:I28)</f>
        <v>2469331.87</v>
      </c>
      <c r="J29" s="48"/>
    </row>
  </sheetData>
  <mergeCells count="17">
    <mergeCell ref="J8:J10"/>
    <mergeCell ref="A9:B10"/>
    <mergeCell ref="C9:C10"/>
    <mergeCell ref="D9:D10"/>
    <mergeCell ref="E9:F9"/>
    <mergeCell ref="A7:B7"/>
    <mergeCell ref="A8:C8"/>
    <mergeCell ref="D8:F8"/>
    <mergeCell ref="G8:G10"/>
    <mergeCell ref="H8:H10"/>
    <mergeCell ref="I8:I10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Yokaris De Leon Mañon</dc:creator>
  <cp:lastModifiedBy>Oficina Acceso a la Información</cp:lastModifiedBy>
  <dcterms:created xsi:type="dcterms:W3CDTF">2015-06-05T18:17:20Z</dcterms:created>
  <dcterms:modified xsi:type="dcterms:W3CDTF">2025-10-17T17:33:43Z</dcterms:modified>
</cp:coreProperties>
</file>