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VO\Documents\Administrativo\PRESUPUESTO\Transparencia\2025\"/>
    </mc:Choice>
  </mc:AlternateContent>
  <bookViews>
    <workbookView xWindow="0" yWindow="0" windowWidth="20490" windowHeight="7200"/>
  </bookViews>
  <sheets>
    <sheet name="Table 1" sheetId="1" r:id="rId1"/>
  </sheets>
  <definedNames>
    <definedName name="_xlnm.Print_Titles" localSheetId="0">'Table 1'!$1:$8</definedName>
  </definedNames>
  <calcPr calcId="162913"/>
</workbook>
</file>

<file path=xl/calcChain.xml><?xml version="1.0" encoding="utf-8"?>
<calcChain xmlns="http://schemas.openxmlformats.org/spreadsheetml/2006/main">
  <c r="C59" i="1" l="1"/>
  <c r="C56" i="1"/>
  <c r="C51" i="1"/>
  <c r="C50" i="1" s="1"/>
  <c r="C43" i="1"/>
  <c r="C36" i="1" s="1"/>
  <c r="C41" i="1"/>
  <c r="N128" i="1"/>
  <c r="M128" i="1"/>
  <c r="L128" i="1"/>
  <c r="K128" i="1"/>
  <c r="J128" i="1"/>
  <c r="I128" i="1"/>
  <c r="H128" i="1"/>
  <c r="G128" i="1"/>
  <c r="F128" i="1"/>
  <c r="E128" i="1"/>
  <c r="N79" i="1"/>
  <c r="M79" i="1"/>
  <c r="L79" i="1"/>
  <c r="K79" i="1"/>
  <c r="J79" i="1"/>
  <c r="I79" i="1"/>
  <c r="H79" i="1"/>
  <c r="G79" i="1"/>
  <c r="F79" i="1"/>
  <c r="E79" i="1"/>
  <c r="N35" i="1"/>
  <c r="M35" i="1"/>
  <c r="L35" i="1"/>
  <c r="K35" i="1"/>
  <c r="J35" i="1"/>
  <c r="I35" i="1"/>
  <c r="I8" i="1" s="1"/>
  <c r="H35" i="1"/>
  <c r="H8" i="1" s="1"/>
  <c r="G35" i="1"/>
  <c r="F35" i="1"/>
  <c r="E35" i="1"/>
  <c r="N9" i="1"/>
  <c r="M9" i="1"/>
  <c r="L9" i="1"/>
  <c r="K9" i="1"/>
  <c r="K8" i="1" s="1"/>
  <c r="J9" i="1"/>
  <c r="J8" i="1" s="1"/>
  <c r="I9" i="1"/>
  <c r="H9" i="1"/>
  <c r="G9" i="1"/>
  <c r="F9" i="1"/>
  <c r="E9" i="1"/>
  <c r="E8" i="1" s="1"/>
  <c r="N8" i="1"/>
  <c r="F8" i="1" l="1"/>
  <c r="L8" i="1"/>
  <c r="G8" i="1"/>
  <c r="M8" i="1"/>
  <c r="O115" i="1"/>
  <c r="O73" i="1"/>
  <c r="O71" i="1"/>
  <c r="O27" i="1"/>
  <c r="O11" i="1" l="1"/>
  <c r="O10" i="1"/>
  <c r="C128" i="1" l="1"/>
  <c r="D128" i="1"/>
  <c r="C79" i="1"/>
  <c r="D79" i="1"/>
  <c r="C35" i="1"/>
  <c r="D35" i="1"/>
  <c r="C9" i="1"/>
  <c r="D9" i="1"/>
  <c r="O9" i="1" l="1"/>
  <c r="D8" i="1"/>
  <c r="C8" i="1"/>
  <c r="O35" i="1" l="1"/>
  <c r="O79" i="1"/>
  <c r="O8" i="1"/>
  <c r="O126" i="1"/>
  <c r="O124" i="1"/>
  <c r="O123" i="1"/>
  <c r="O105" i="1"/>
  <c r="O106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43" i="1" l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7" i="1"/>
  <c r="O125" i="1"/>
  <c r="O122" i="1"/>
  <c r="O121" i="1"/>
  <c r="O120" i="1"/>
  <c r="O119" i="1"/>
  <c r="O118" i="1"/>
  <c r="O117" i="1"/>
  <c r="O116" i="1"/>
  <c r="O114" i="1"/>
  <c r="O113" i="1"/>
  <c r="O112" i="1"/>
  <c r="O111" i="1"/>
  <c r="O110" i="1"/>
  <c r="O109" i="1"/>
  <c r="O108" i="1"/>
  <c r="O107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8" i="1"/>
  <c r="O77" i="1"/>
  <c r="O76" i="1"/>
  <c r="O75" i="1"/>
  <c r="O74" i="1"/>
  <c r="O72" i="1"/>
  <c r="O70" i="1"/>
  <c r="O69" i="1"/>
  <c r="O68" i="1"/>
  <c r="O67" i="1"/>
  <c r="O66" i="1"/>
  <c r="O65" i="1"/>
  <c r="O64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28" i="1" l="1"/>
</calcChain>
</file>

<file path=xl/sharedStrings.xml><?xml version="1.0" encoding="utf-8"?>
<sst xmlns="http://schemas.openxmlformats.org/spreadsheetml/2006/main" count="286" uniqueCount="259">
  <si>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</si>
  <si>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</si>
  <si>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</si>
  <si>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</si>
  <si>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</si>
  <si>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</si>
  <si>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</si>
  <si>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</si>
  <si>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</si>
  <si>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</si>
  <si>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</si>
  <si>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</si>
  <si>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</si>
  <si>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</si>
  <si>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</si>
  <si>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</si>
  <si>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</si>
  <si>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</si>
  <si>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</si>
  <si>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</si>
  <si>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</si>
  <si>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</si>
  <si>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</si>
  <si>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</si>
  <si>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</si>
  <si>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</si>
  <si>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</si>
  <si>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</si>
  <si>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</si>
  <si>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</si>
  <si>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</si>
  <si>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</si>
  <si>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</si>
  <si>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</si>
  <si>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</si>
  <si>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</si>
  <si>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</si>
  <si>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</si>
  <si>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</si>
  <si>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</si>
  <si>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</si>
  <si>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</si>
  <si>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</si>
  <si>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</si>
  <si>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</si>
  <si>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</si>
  <si>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</si>
  <si>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</si>
  <si>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</si>
  <si>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</si>
  <si>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</si>
  <si>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</si>
  <si>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</si>
  <si>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</si>
  <si>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</si>
  <si>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</si>
  <si>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</si>
  <si>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</si>
  <si>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</si>
  <si>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</si>
  <si>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</si>
  <si>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</si>
  <si>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</si>
  <si>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</si>
  <si>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</si>
  <si>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</si>
  <si>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</si>
  <si>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</si>
  <si>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</si>
  <si>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</si>
  <si>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</si>
  <si>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</si>
  <si>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</si>
  <si>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</si>
  <si>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</si>
  <si>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</si>
  <si>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</si>
  <si>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</si>
  <si>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</si>
  <si>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</si>
  <si>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</si>
  <si>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</si>
  <si>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</si>
  <si>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</si>
  <si>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</si>
  <si>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</si>
  <si>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</si>
  <si>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</si>
  <si>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</si>
  <si>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</si>
  <si>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</si>
  <si>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</si>
  <si>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</si>
  <si>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</si>
  <si>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</si>
  <si>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</si>
  <si>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</si>
  <si>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</si>
  <si>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</si>
  <si>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</si>
  <si>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</si>
  <si>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</si>
  <si>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</si>
  <si>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</si>
  <si>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</si>
  <si>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</si>
  <si>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</si>
  <si>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</si>
  <si>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</si>
  <si>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</si>
  <si>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</si>
  <si>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</si>
  <si>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</si>
  <si>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</si>
  <si>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</si>
  <si>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</si>
  <si>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</si>
  <si>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</si>
  <si>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</si>
  <si>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</si>
  <si>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</si>
  <si>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</si>
  <si>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</si>
  <si>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</si>
  <si>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</si>
  <si>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</si>
  <si>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</si>
  <si>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</si>
  <si>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</si>
  <si>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</si>
  <si>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</si>
  <si>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</si>
  <si>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</si>
  <si>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</si>
  <si>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</si>
  <si>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</si>
  <si>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</si>
  <si>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</si>
  <si>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</si>
  <si>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</si>
  <si>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</si>
  <si>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</si>
  <si>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</si>
  <si>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</si>
  <si>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</si>
  <si>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</si>
  <si>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</si>
  <si>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</si>
  <si>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</si>
  <si>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</si>
  <si>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</si>
  <si>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</si>
  <si>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</si>
  <si>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</si>
  <si>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</si>
  <si>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</si>
  <si>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</si>
  <si>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</si>
  <si>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</si>
  <si>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</si>
  <si>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</si>
  <si>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</si>
  <si>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</si>
  <si>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</si>
  <si>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</si>
  <si>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</si>
  <si>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</si>
  <si>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</si>
  <si>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</si>
  <si>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</si>
  <si>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</si>
  <si>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</si>
  <si>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</si>
  <si>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</si>
  <si>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</si>
  <si>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</si>
  <si>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</si>
  <si>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</si>
  <si>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</si>
  <si>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</si>
  <si>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</si>
  <si>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</si>
  <si>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</si>
  <si>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</si>
  <si>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</si>
  <si>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</si>
  <si>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</si>
  <si>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</si>
  <si>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</si>
  <si>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</si>
  <si>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</si>
  <si>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</si>
  <si>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</si>
  <si>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</si>
  <si>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</si>
  <si>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</si>
  <si>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</si>
  <si>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</si>
  <si>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</si>
  <si>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</si>
  <si>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</si>
  <si>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</si>
  <si>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</si>
  <si>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</si>
  <si>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</si>
  <si>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</si>
  <si>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</si>
  <si>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</si>
  <si>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</si>
  <si>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</si>
  <si>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</si>
  <si>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</si>
  <si>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</si>
  <si>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</si>
  <si>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</si>
  <si>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</si>
  <si>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</si>
  <si>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</si>
  <si>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</si>
  <si>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</si>
  <si>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</si>
  <si>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</si>
  <si>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</si>
  <si>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</si>
  <si>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</si>
  <si>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</si>
  <si>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</si>
  <si>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</si>
  <si>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</si>
  <si>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</si>
  <si>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</si>
  <si>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</si>
  <si>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</si>
  <si>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</si>
  <si>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</si>
  <si>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MATERIALES Y SUMINISTROS</t>
  </si>
  <si>
    <t>Sistema Integrado de Gestión Financiera</t>
  </si>
  <si>
    <t>Ejecucion Mensual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</si>
  <si>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</si>
  <si>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</si>
  <si>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</si>
  <si>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</si>
  <si>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</si>
  <si>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</si>
  <si>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</si>
  <si>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</si>
  <si>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</si>
  <si>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</si>
  <si>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</si>
  <si>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</si>
  <si>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</si>
  <si>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</si>
  <si>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</si>
  <si>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</si>
  <si>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</si>
  <si>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</si>
  <si>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Período 2025</t>
  </si>
  <si>
    <t>DEVENGADO APROBADO + TEMPORAL</t>
  </si>
  <si>
    <t>Parametros del Reporte:
Parametros Reporte:
Hasta : 31/01/2025 23:59
null : Aprobado + Temporal
Preconfiguración : -
Perí-odo : 2025
Institucional : N
Partida Libre : 5191.01.0001
Presupuestado : S
Titulo Reporte : Ejecucion Mensual
Fecha : 01/01/2025 00:00
No Presupuestado : N
Tipo Fecha : 01-01-Hist.Registro
 : -
Reportes Anteriores : -
Tipo de Reporte : pdf-Archivo PDF Acrobat
Entidad : 635-INSTITUTO NACIONAL DE CUSTODIA Y ADMINISTRACION DE BIENES INCAUTADOS, DECOMISADOS Y EN EXTINCION DE DOMINIO (INCABIDE)
Etapa del Gasto : DEVENGADO-DEVENGADO
Clasificador : dr.gov.sigef.clasificadores.programatico.actividadobra.LookupVOActividadObra-Actividad / Obra
Nombre :
Tipo Moneda : 1 - Nacional
Partida Libre 5191.01.0001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</si>
</sst>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shrinkToFit="1"/>
    </xf>
    <xf numFmtId="2" fontId="3" fillId="0" borderId="0" xfId="0" applyNumberFormat="1" applyFont="1" applyFill="1" applyBorder="1" applyAlignment="1">
      <alignment vertical="center" shrinkToFit="1"/>
    </xf>
    <xf numFmtId="0" fontId="1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4" fontId="2" fillId="0" borderId="0" xfId="0" applyNumberFormat="1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vertical="center" shrinkToFit="1"/>
    </xf>
    <xf numFmtId="164" fontId="3" fillId="2" borderId="0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"/>
  <sheetViews>
    <sheetView tabSelected="1" topLeftCell="A142" zoomScaleNormal="100" workbookViewId="0">
      <selection activeCell="A146" sqref="A146:D146"/>
    </sheetView>
  </sheetViews>
  <sheetFormatPr baseColWidth="10" defaultColWidth="9.33203125" defaultRowHeight="15" x14ac:dyDescent="0.2"/>
  <cols>
    <col min="1" max="1" width="13" style="11" customWidth="1"/>
    <col min="2" max="2" width="57.83203125" style="11" customWidth="1"/>
    <col min="3" max="15" width="14.83203125" style="11" customWidth="1"/>
    <col min="16" max="16" width="11.1640625" style="11" bestFit="1" customWidth="1"/>
    <col min="17" max="17" width="15.83203125" style="11" customWidth="1"/>
    <col min="18" max="16384" width="9.33203125" style="11"/>
  </cols>
  <sheetData>
    <row r="1" spans="1:17" ht="18.75" x14ac:dyDescent="0.2">
      <c r="A1" s="22" t="s">
        <v>237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7" ht="18.75" x14ac:dyDescent="0.2">
      <c r="A2" s="22" t="s">
        <v>257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7" x14ac:dyDescent="0.2">
      <c r="A3" s="11" t="s">
        <v>236</v>
      </c>
    </row>
    <row r="4" spans="1:17" x14ac:dyDescent="0.2">
      <c r="A4" s="11" t="s">
        <v>256</v>
      </c>
    </row>
    <row r="7" spans="1:17" s="3" customFormat="1" ht="36" customHeight="1" x14ac:dyDescent="0.2">
      <c r="A7" s="18" t="s">
        <v>1</v>
      </c>
      <c r="B7" s="19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</row>
    <row r="8" spans="1:17" s="3" customFormat="1" ht="24.95" customHeight="1" x14ac:dyDescent="0.2">
      <c r="A8" s="23" t="s">
        <v>15</v>
      </c>
      <c r="B8" s="23"/>
      <c r="C8" s="13">
        <f t="shared" ref="C8:D8" si="0">+C9+C35+C79+C128</f>
        <v>408630.26</v>
      </c>
      <c r="D8" s="13">
        <f t="shared" si="0"/>
        <v>0</v>
      </c>
      <c r="E8" s="13">
        <f t="shared" ref="E8" si="1">+E9+E35+E79+E128</f>
        <v>0</v>
      </c>
      <c r="F8" s="13">
        <f t="shared" ref="F8" si="2">+F9+F35+F79+F128</f>
        <v>0</v>
      </c>
      <c r="G8" s="13">
        <f t="shared" ref="G8" si="3">+G9+G35+G79+G128</f>
        <v>0</v>
      </c>
      <c r="H8" s="13">
        <f t="shared" ref="H8" si="4">+H9+H35+H79+H128</f>
        <v>0</v>
      </c>
      <c r="I8" s="13">
        <f t="shared" ref="I8" si="5">+I9+I35+I79+I128</f>
        <v>0</v>
      </c>
      <c r="J8" s="13">
        <f t="shared" ref="J8" si="6">+J9+J35+J79+J128</f>
        <v>0</v>
      </c>
      <c r="K8" s="13">
        <f t="shared" ref="K8" si="7">+K9+K35+K79+K128</f>
        <v>0</v>
      </c>
      <c r="L8" s="13">
        <f t="shared" ref="L8" si="8">+L9+L35+L79+L128</f>
        <v>0</v>
      </c>
      <c r="M8" s="13">
        <f t="shared" ref="M8" si="9">+M9+M35+M79+M128</f>
        <v>0</v>
      </c>
      <c r="N8" s="13">
        <f t="shared" ref="N8" si="10">+N9+N35+N79+N128</f>
        <v>0</v>
      </c>
      <c r="O8" s="13">
        <f>SUM(C8:N8)</f>
        <v>408630.26</v>
      </c>
      <c r="Q8" s="12"/>
    </row>
    <row r="9" spans="1:17" s="3" customFormat="1" ht="18" customHeight="1" x14ac:dyDescent="0.2">
      <c r="A9" s="9">
        <v>2.1</v>
      </c>
      <c r="B9" s="9" t="s">
        <v>216</v>
      </c>
      <c r="C9" s="4">
        <f t="shared" ref="C9:D9" si="11">+C10+C20+C28</f>
        <v>0</v>
      </c>
      <c r="D9" s="4">
        <f t="shared" si="11"/>
        <v>0</v>
      </c>
      <c r="E9" s="4">
        <f t="shared" ref="E9:N9" si="12">+E10+E20+E28</f>
        <v>0</v>
      </c>
      <c r="F9" s="4">
        <f t="shared" si="12"/>
        <v>0</v>
      </c>
      <c r="G9" s="4">
        <f t="shared" si="12"/>
        <v>0</v>
      </c>
      <c r="H9" s="4">
        <f t="shared" si="12"/>
        <v>0</v>
      </c>
      <c r="I9" s="4">
        <f t="shared" si="12"/>
        <v>0</v>
      </c>
      <c r="J9" s="4">
        <f t="shared" si="12"/>
        <v>0</v>
      </c>
      <c r="K9" s="4">
        <f t="shared" si="12"/>
        <v>0</v>
      </c>
      <c r="L9" s="4">
        <f t="shared" si="12"/>
        <v>0</v>
      </c>
      <c r="M9" s="4">
        <f t="shared" si="12"/>
        <v>0</v>
      </c>
      <c r="N9" s="4">
        <f t="shared" si="12"/>
        <v>0</v>
      </c>
      <c r="O9" s="4">
        <f>SUM(C9:N9)</f>
        <v>0</v>
      </c>
      <c r="Q9" s="12"/>
    </row>
    <row r="10" spans="1:17" s="3" customFormat="1" ht="18" customHeight="1" x14ac:dyDescent="0.2">
      <c r="A10" s="5" t="s">
        <v>0</v>
      </c>
      <c r="B10" s="5" t="s">
        <v>16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f>SUM(C10:N10)</f>
        <v>0</v>
      </c>
    </row>
    <row r="11" spans="1:17" s="3" customFormat="1" ht="18" customHeight="1" x14ac:dyDescent="0.2">
      <c r="A11" s="5" t="s">
        <v>17</v>
      </c>
      <c r="B11" s="5" t="s">
        <v>18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f>SUM(C11:N11)</f>
        <v>0</v>
      </c>
    </row>
    <row r="12" spans="1:17" s="3" customFormat="1" ht="18" customHeight="1" x14ac:dyDescent="0.2">
      <c r="A12" s="5" t="s">
        <v>19</v>
      </c>
      <c r="B12" s="5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f t="shared" ref="O12:O34" si="13">SUM(C12:N12)</f>
        <v>0</v>
      </c>
    </row>
    <row r="13" spans="1:17" s="3" customFormat="1" ht="18" customHeight="1" x14ac:dyDescent="0.2">
      <c r="A13" s="5" t="s">
        <v>21</v>
      </c>
      <c r="B13" s="5" t="s">
        <v>22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f t="shared" si="13"/>
        <v>0</v>
      </c>
    </row>
    <row r="14" spans="1:17" s="3" customFormat="1" ht="18" customHeight="1" x14ac:dyDescent="0.2">
      <c r="A14" s="5" t="s">
        <v>23</v>
      </c>
      <c r="B14" s="5" t="s">
        <v>24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f t="shared" si="13"/>
        <v>0</v>
      </c>
    </row>
    <row r="15" spans="1:17" s="3" customFormat="1" ht="18" customHeight="1" x14ac:dyDescent="0.2">
      <c r="A15" s="5" t="s">
        <v>25</v>
      </c>
      <c r="B15" s="5" t="s">
        <v>26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6">
        <f t="shared" si="13"/>
        <v>0</v>
      </c>
    </row>
    <row r="16" spans="1:17" s="3" customFormat="1" ht="18" customHeight="1" x14ac:dyDescent="0.2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13"/>
        <v>0</v>
      </c>
    </row>
    <row r="17" spans="1:15" s="3" customFormat="1" ht="18" customHeight="1" x14ac:dyDescent="0.2">
      <c r="A17" s="5" t="s">
        <v>29</v>
      </c>
      <c r="B17" s="5" t="s">
        <v>30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13"/>
        <v>0</v>
      </c>
    </row>
    <row r="18" spans="1:15" s="3" customFormat="1" ht="18" customHeight="1" x14ac:dyDescent="0.2">
      <c r="A18" s="5" t="s">
        <v>31</v>
      </c>
      <c r="B18" s="5" t="s">
        <v>32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6">
        <f t="shared" si="13"/>
        <v>0</v>
      </c>
    </row>
    <row r="19" spans="1:15" s="3" customFormat="1" ht="18" customHeight="1" x14ac:dyDescent="0.2">
      <c r="A19" s="5" t="s">
        <v>33</v>
      </c>
      <c r="B19" s="5" t="s">
        <v>34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6">
        <f t="shared" si="13"/>
        <v>0</v>
      </c>
    </row>
    <row r="20" spans="1:15" s="3" customFormat="1" ht="18" customHeight="1" x14ac:dyDescent="0.2">
      <c r="A20" s="5" t="s">
        <v>35</v>
      </c>
      <c r="B20" s="5" t="s">
        <v>36</v>
      </c>
      <c r="C20" s="6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6">
        <f t="shared" si="13"/>
        <v>0</v>
      </c>
    </row>
    <row r="21" spans="1:15" s="3" customFormat="1" ht="18" customHeight="1" x14ac:dyDescent="0.2">
      <c r="A21" s="5" t="s">
        <v>37</v>
      </c>
      <c r="B21" s="5" t="s">
        <v>38</v>
      </c>
      <c r="C21" s="6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6">
        <f t="shared" si="13"/>
        <v>0</v>
      </c>
    </row>
    <row r="22" spans="1:15" s="3" customFormat="1" ht="18" customHeight="1" x14ac:dyDescent="0.2">
      <c r="A22" s="5" t="s">
        <v>39</v>
      </c>
      <c r="B22" s="5" t="s">
        <v>40</v>
      </c>
      <c r="C22" s="6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6">
        <f t="shared" si="13"/>
        <v>0</v>
      </c>
    </row>
    <row r="23" spans="1:15" s="3" customFormat="1" ht="18" customHeight="1" x14ac:dyDescent="0.2">
      <c r="A23" s="5" t="s">
        <v>41</v>
      </c>
      <c r="B23" s="5" t="s">
        <v>42</v>
      </c>
      <c r="C23" s="6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6">
        <f t="shared" si="13"/>
        <v>0</v>
      </c>
    </row>
    <row r="24" spans="1:15" s="3" customFormat="1" ht="18" customHeight="1" x14ac:dyDescent="0.2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13"/>
        <v>0</v>
      </c>
    </row>
    <row r="25" spans="1:15" s="3" customFormat="1" ht="18" customHeight="1" x14ac:dyDescent="0.2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13"/>
        <v>0</v>
      </c>
    </row>
    <row r="26" spans="1:15" s="3" customFormat="1" ht="30.75" customHeight="1" x14ac:dyDescent="0.2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">
        <f t="shared" si="13"/>
        <v>0</v>
      </c>
    </row>
    <row r="27" spans="1:15" s="3" customFormat="1" ht="18" customHeight="1" x14ac:dyDescent="0.2">
      <c r="A27" s="5" t="s">
        <v>250</v>
      </c>
      <c r="B27" s="5" t="s">
        <v>251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6">
        <f t="shared" si="13"/>
        <v>0</v>
      </c>
    </row>
    <row r="28" spans="1:15" s="3" customFormat="1" ht="18" customHeight="1" x14ac:dyDescent="0.2">
      <c r="A28" s="5" t="s">
        <v>49</v>
      </c>
      <c r="B28" s="5" t="s">
        <v>50</v>
      </c>
      <c r="C28" s="6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6">
        <f t="shared" si="13"/>
        <v>0</v>
      </c>
    </row>
    <row r="29" spans="1:15" s="3" customFormat="1" ht="18" customHeight="1" x14ac:dyDescent="0.2">
      <c r="A29" s="5" t="s">
        <v>51</v>
      </c>
      <c r="B29" s="5" t="s">
        <v>52</v>
      </c>
      <c r="C29" s="6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6">
        <f t="shared" si="13"/>
        <v>0</v>
      </c>
    </row>
    <row r="30" spans="1:15" s="3" customFormat="1" ht="18" customHeight="1" x14ac:dyDescent="0.2">
      <c r="A30" s="5" t="s">
        <v>53</v>
      </c>
      <c r="B30" s="5" t="s">
        <v>52</v>
      </c>
      <c r="C30" s="6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6">
        <f t="shared" si="13"/>
        <v>0</v>
      </c>
    </row>
    <row r="31" spans="1:15" s="3" customFormat="1" ht="18" customHeight="1" x14ac:dyDescent="0.2">
      <c r="A31" s="5" t="s">
        <v>54</v>
      </c>
      <c r="B31" s="5" t="s">
        <v>55</v>
      </c>
      <c r="C31" s="6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6">
        <f t="shared" si="13"/>
        <v>0</v>
      </c>
    </row>
    <row r="32" spans="1:15" s="3" customFormat="1" ht="18" customHeight="1" x14ac:dyDescent="0.2">
      <c r="A32" s="5" t="s">
        <v>56</v>
      </c>
      <c r="B32" s="5" t="s">
        <v>55</v>
      </c>
      <c r="C32" s="6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6">
        <f t="shared" si="13"/>
        <v>0</v>
      </c>
    </row>
    <row r="33" spans="1:15" s="3" customFormat="1" ht="18" customHeight="1" x14ac:dyDescent="0.2">
      <c r="A33" s="5" t="s">
        <v>57</v>
      </c>
      <c r="B33" s="5" t="s">
        <v>58</v>
      </c>
      <c r="C33" s="6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6">
        <f t="shared" si="13"/>
        <v>0</v>
      </c>
    </row>
    <row r="34" spans="1:15" s="3" customFormat="1" ht="18" customHeight="1" x14ac:dyDescent="0.2">
      <c r="A34" s="5" t="s">
        <v>59</v>
      </c>
      <c r="B34" s="5" t="s">
        <v>58</v>
      </c>
      <c r="C34" s="6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6">
        <f t="shared" si="13"/>
        <v>0</v>
      </c>
    </row>
    <row r="35" spans="1:15" s="3" customFormat="1" ht="18" customHeight="1" x14ac:dyDescent="0.2">
      <c r="A35" s="14">
        <v>2.2000000000000002</v>
      </c>
      <c r="B35" s="8" t="s">
        <v>60</v>
      </c>
      <c r="C35" s="4">
        <f t="shared" ref="C35:D35" si="14">+C36+C47+C50+C53+C56+C61+C67+C74</f>
        <v>408630.26</v>
      </c>
      <c r="D35" s="4">
        <f t="shared" si="14"/>
        <v>0</v>
      </c>
      <c r="E35" s="4">
        <f t="shared" ref="E35" si="15">+E36+E47+E50+E53+E56+E61+E67+E74</f>
        <v>0</v>
      </c>
      <c r="F35" s="4">
        <f t="shared" ref="F35" si="16">+F36+F47+F50+F53+F56+F61+F67+F74</f>
        <v>0</v>
      </c>
      <c r="G35" s="4">
        <f t="shared" ref="G35" si="17">+G36+G47+G50+G53+G56+G61+G67+G74</f>
        <v>0</v>
      </c>
      <c r="H35" s="4">
        <f t="shared" ref="H35" si="18">+H36+H47+H50+H53+H56+H61+H67+H74</f>
        <v>0</v>
      </c>
      <c r="I35" s="4">
        <f t="shared" ref="I35" si="19">+I36+I47+I50+I53+I56+I61+I67+I74</f>
        <v>0</v>
      </c>
      <c r="J35" s="4">
        <f t="shared" ref="J35" si="20">+J36+J47+J50+J53+J56+J61+J67+J74</f>
        <v>0</v>
      </c>
      <c r="K35" s="4">
        <f t="shared" ref="K35" si="21">+K36+K47+K50+K53+K56+K61+K67+K74</f>
        <v>0</v>
      </c>
      <c r="L35" s="4">
        <f t="shared" ref="L35" si="22">+L36+L47+L50+L53+L56+L61+L67+L74</f>
        <v>0</v>
      </c>
      <c r="M35" s="4">
        <f t="shared" ref="M35" si="23">+M36+M47+M50+M53+M56+M61+M67+M74</f>
        <v>0</v>
      </c>
      <c r="N35" s="4">
        <f t="shared" ref="N35" si="24">+N36+N47+N50+N53+N56+N61+N67+N74</f>
        <v>0</v>
      </c>
      <c r="O35" s="4">
        <f>SUM(C35:N35)</f>
        <v>408630.26</v>
      </c>
    </row>
    <row r="36" spans="1:15" s="3" customFormat="1" ht="18" customHeight="1" x14ac:dyDescent="0.2">
      <c r="A36" s="5" t="s">
        <v>61</v>
      </c>
      <c r="B36" s="5" t="s">
        <v>62</v>
      </c>
      <c r="C36" s="6">
        <f>+C37+C39+C41+C43+C45</f>
        <v>170742.76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6">
        <f t="shared" ref="O36:O95" si="25">SUM(C36:N36)</f>
        <v>170742.76</v>
      </c>
    </row>
    <row r="37" spans="1:15" s="3" customFormat="1" ht="18" customHeight="1" x14ac:dyDescent="0.2">
      <c r="A37" s="5" t="s">
        <v>63</v>
      </c>
      <c r="B37" s="5" t="s">
        <v>64</v>
      </c>
      <c r="C37" s="6">
        <v>119598.59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6">
        <f t="shared" si="25"/>
        <v>119598.59</v>
      </c>
    </row>
    <row r="38" spans="1:15" s="3" customFormat="1" ht="18" customHeight="1" x14ac:dyDescent="0.2">
      <c r="A38" s="5" t="s">
        <v>65</v>
      </c>
      <c r="B38" s="5" t="s">
        <v>64</v>
      </c>
      <c r="C38" s="6">
        <v>119598.59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6">
        <f t="shared" si="25"/>
        <v>119598.59</v>
      </c>
    </row>
    <row r="39" spans="1:15" s="3" customFormat="1" ht="18" customHeight="1" x14ac:dyDescent="0.2">
      <c r="A39" s="5" t="s">
        <v>66</v>
      </c>
      <c r="B39" s="5" t="s">
        <v>67</v>
      </c>
      <c r="C39" s="6">
        <v>4970.3500000000004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6">
        <f t="shared" si="25"/>
        <v>4970.3500000000004</v>
      </c>
    </row>
    <row r="40" spans="1:15" s="3" customFormat="1" ht="18" customHeight="1" x14ac:dyDescent="0.2">
      <c r="A40" s="5" t="s">
        <v>68</v>
      </c>
      <c r="B40" s="5" t="s">
        <v>67</v>
      </c>
      <c r="C40" s="6">
        <v>4970.3500000000004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6">
        <f t="shared" si="25"/>
        <v>4970.3500000000004</v>
      </c>
    </row>
    <row r="41" spans="1:15" s="3" customFormat="1" ht="18" customHeight="1" x14ac:dyDescent="0.2">
      <c r="A41" s="5" t="s">
        <v>69</v>
      </c>
      <c r="B41" s="5" t="s">
        <v>70</v>
      </c>
      <c r="C41" s="6">
        <f>+C42</f>
        <v>45171.82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6">
        <f t="shared" si="25"/>
        <v>45171.82</v>
      </c>
    </row>
    <row r="42" spans="1:15" s="3" customFormat="1" ht="18" customHeight="1" x14ac:dyDescent="0.2">
      <c r="A42" s="5" t="s">
        <v>71</v>
      </c>
      <c r="B42" s="5" t="s">
        <v>72</v>
      </c>
      <c r="C42" s="6">
        <v>45171.82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6">
        <f t="shared" si="25"/>
        <v>45171.82</v>
      </c>
    </row>
    <row r="43" spans="1:15" s="3" customFormat="1" ht="18" customHeight="1" x14ac:dyDescent="0.2">
      <c r="A43" s="5" t="s">
        <v>73</v>
      </c>
      <c r="B43" s="5" t="s">
        <v>74</v>
      </c>
      <c r="C43" s="6">
        <f>+C44</f>
        <v>1002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6">
        <f t="shared" si="25"/>
        <v>1002</v>
      </c>
    </row>
    <row r="44" spans="1:15" s="3" customFormat="1" ht="18" customHeight="1" x14ac:dyDescent="0.2">
      <c r="A44" s="5" t="s">
        <v>232</v>
      </c>
      <c r="B44" s="5" t="s">
        <v>74</v>
      </c>
      <c r="C44" s="6">
        <v>1002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6">
        <f t="shared" si="25"/>
        <v>1002</v>
      </c>
    </row>
    <row r="45" spans="1:15" s="3" customFormat="1" ht="18" customHeight="1" x14ac:dyDescent="0.2">
      <c r="A45" s="5" t="s">
        <v>231</v>
      </c>
      <c r="B45" s="5" t="s">
        <v>217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6">
        <f t="shared" si="25"/>
        <v>0</v>
      </c>
    </row>
    <row r="46" spans="1:15" s="3" customFormat="1" ht="18" customHeight="1" x14ac:dyDescent="0.2">
      <c r="A46" s="5" t="s">
        <v>230</v>
      </c>
      <c r="B46" s="5" t="s">
        <v>217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25"/>
        <v>0</v>
      </c>
    </row>
    <row r="47" spans="1:15" s="3" customFormat="1" ht="18" customHeight="1" x14ac:dyDescent="0.2">
      <c r="A47" s="5" t="s">
        <v>229</v>
      </c>
      <c r="B47" s="5" t="s">
        <v>218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25"/>
        <v>0</v>
      </c>
    </row>
    <row r="48" spans="1:15" s="3" customFormat="1" ht="18" customHeight="1" x14ac:dyDescent="0.2">
      <c r="A48" s="5" t="s">
        <v>228</v>
      </c>
      <c r="B48" s="5" t="s">
        <v>219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25"/>
        <v>0</v>
      </c>
    </row>
    <row r="49" spans="1:15" s="3" customFormat="1" ht="18" customHeight="1" x14ac:dyDescent="0.2">
      <c r="A49" s="5" t="s">
        <v>227</v>
      </c>
      <c r="B49" s="5" t="s">
        <v>219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6">
        <f t="shared" si="25"/>
        <v>0</v>
      </c>
    </row>
    <row r="50" spans="1:15" s="3" customFormat="1" ht="18" customHeight="1" x14ac:dyDescent="0.2">
      <c r="A50" s="5" t="s">
        <v>226</v>
      </c>
      <c r="B50" s="5" t="s">
        <v>220</v>
      </c>
      <c r="C50" s="6">
        <f>+C51</f>
        <v>237887.5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6">
        <f t="shared" si="25"/>
        <v>237887.5</v>
      </c>
    </row>
    <row r="51" spans="1:15" s="3" customFormat="1" ht="18" customHeight="1" x14ac:dyDescent="0.2">
      <c r="A51" s="5" t="s">
        <v>225</v>
      </c>
      <c r="B51" s="5" t="s">
        <v>221</v>
      </c>
      <c r="C51" s="6">
        <f>+C52</f>
        <v>237887.5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6">
        <f t="shared" si="25"/>
        <v>237887.5</v>
      </c>
    </row>
    <row r="52" spans="1:15" s="3" customFormat="1" ht="18" customHeight="1" x14ac:dyDescent="0.2">
      <c r="A52" s="5" t="s">
        <v>224</v>
      </c>
      <c r="B52" s="5" t="s">
        <v>221</v>
      </c>
      <c r="C52" s="6">
        <v>237887.5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6">
        <f t="shared" si="25"/>
        <v>237887.5</v>
      </c>
    </row>
    <row r="53" spans="1:15" s="3" customFormat="1" ht="18" customHeight="1" x14ac:dyDescent="0.2">
      <c r="A53" s="5" t="s">
        <v>223</v>
      </c>
      <c r="B53" s="5" t="s">
        <v>222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6">
        <f t="shared" si="25"/>
        <v>0</v>
      </c>
    </row>
    <row r="54" spans="1:15" s="3" customFormat="1" ht="18" customHeight="1" x14ac:dyDescent="0.2">
      <c r="A54" s="5" t="s">
        <v>75</v>
      </c>
      <c r="B54" s="5" t="s">
        <v>76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25"/>
        <v>0</v>
      </c>
    </row>
    <row r="55" spans="1:15" s="3" customFormat="1" ht="18" customHeight="1" x14ac:dyDescent="0.2">
      <c r="A55" s="5" t="s">
        <v>77</v>
      </c>
      <c r="B55" s="5" t="s">
        <v>76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25"/>
        <v>0</v>
      </c>
    </row>
    <row r="56" spans="1:15" s="3" customFormat="1" ht="18" customHeight="1" x14ac:dyDescent="0.2">
      <c r="A56" s="5" t="s">
        <v>78</v>
      </c>
      <c r="B56" s="5" t="s">
        <v>79</v>
      </c>
      <c r="C56" s="6">
        <f>+C57+C59</f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6">
        <f t="shared" si="25"/>
        <v>0</v>
      </c>
    </row>
    <row r="57" spans="1:15" s="3" customFormat="1" ht="18" customHeight="1" x14ac:dyDescent="0.2">
      <c r="A57" s="5" t="s">
        <v>80</v>
      </c>
      <c r="B57" s="5" t="s">
        <v>81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6">
        <f t="shared" si="25"/>
        <v>0</v>
      </c>
    </row>
    <row r="58" spans="1:15" s="3" customFormat="1" ht="18" customHeight="1" x14ac:dyDescent="0.2">
      <c r="A58" s="5" t="s">
        <v>82</v>
      </c>
      <c r="B58" s="5" t="s">
        <v>81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6">
        <f t="shared" si="25"/>
        <v>0</v>
      </c>
    </row>
    <row r="59" spans="1:15" s="3" customFormat="1" ht="18" customHeight="1" x14ac:dyDescent="0.2">
      <c r="A59" s="5" t="s">
        <v>83</v>
      </c>
      <c r="B59" s="5" t="s">
        <v>84</v>
      </c>
      <c r="C59" s="6">
        <f>+C60</f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6">
        <f t="shared" si="25"/>
        <v>0</v>
      </c>
    </row>
    <row r="60" spans="1:15" s="3" customFormat="1" ht="18" customHeight="1" x14ac:dyDescent="0.2">
      <c r="A60" s="5" t="s">
        <v>85</v>
      </c>
      <c r="B60" s="5" t="s">
        <v>84</v>
      </c>
      <c r="C60" s="6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6">
        <f t="shared" si="25"/>
        <v>0</v>
      </c>
    </row>
    <row r="61" spans="1:15" s="3" customFormat="1" ht="28.5" customHeight="1" x14ac:dyDescent="0.2">
      <c r="A61" s="5" t="s">
        <v>86</v>
      </c>
      <c r="B61" s="5" t="s">
        <v>87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6">
        <f t="shared" si="25"/>
        <v>0</v>
      </c>
    </row>
    <row r="62" spans="1:15" s="3" customFormat="1" ht="31.5" customHeight="1" x14ac:dyDescent="0.2">
      <c r="A62" s="5" t="s">
        <v>88</v>
      </c>
      <c r="B62" s="5" t="s">
        <v>89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6">
        <f t="shared" si="25"/>
        <v>0</v>
      </c>
    </row>
    <row r="63" spans="1:15" s="3" customFormat="1" ht="31.5" customHeight="1" x14ac:dyDescent="0.2">
      <c r="A63" s="5" t="s">
        <v>238</v>
      </c>
      <c r="B63" s="5" t="s">
        <v>239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</row>
    <row r="64" spans="1:15" s="3" customFormat="1" ht="30" customHeight="1" x14ac:dyDescent="0.2">
      <c r="A64" s="5" t="s">
        <v>90</v>
      </c>
      <c r="B64" s="5" t="s">
        <v>91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6">
        <f t="shared" si="25"/>
        <v>0</v>
      </c>
    </row>
    <row r="65" spans="1:15" s="3" customFormat="1" ht="28.5" customHeight="1" x14ac:dyDescent="0.2">
      <c r="A65" s="5" t="s">
        <v>92</v>
      </c>
      <c r="B65" s="5" t="s">
        <v>93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6">
        <f t="shared" si="25"/>
        <v>0</v>
      </c>
    </row>
    <row r="66" spans="1:15" s="3" customFormat="1" ht="27.75" customHeight="1" x14ac:dyDescent="0.2">
      <c r="A66" s="5" t="s">
        <v>94</v>
      </c>
      <c r="B66" s="5" t="s">
        <v>95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6">
        <f t="shared" si="25"/>
        <v>0</v>
      </c>
    </row>
    <row r="67" spans="1:15" s="3" customFormat="1" ht="27.75" customHeight="1" x14ac:dyDescent="0.2">
      <c r="A67" s="5" t="s">
        <v>96</v>
      </c>
      <c r="B67" s="5" t="s">
        <v>97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6">
        <f t="shared" si="25"/>
        <v>0</v>
      </c>
    </row>
    <row r="68" spans="1:15" s="3" customFormat="1" ht="18" customHeight="1" x14ac:dyDescent="0.2">
      <c r="A68" s="5" t="s">
        <v>98</v>
      </c>
      <c r="B68" s="5" t="s">
        <v>99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25"/>
        <v>0</v>
      </c>
    </row>
    <row r="69" spans="1:15" s="3" customFormat="1" ht="18" customHeight="1" x14ac:dyDescent="0.2">
      <c r="A69" s="5" t="s">
        <v>100</v>
      </c>
      <c r="B69" s="5" t="s">
        <v>101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6">
        <f t="shared" si="25"/>
        <v>0</v>
      </c>
    </row>
    <row r="70" spans="1:15" s="3" customFormat="1" ht="18" customHeight="1" x14ac:dyDescent="0.2">
      <c r="A70" s="5" t="s">
        <v>102</v>
      </c>
      <c r="B70" s="5" t="s">
        <v>103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6">
        <f t="shared" si="25"/>
        <v>0</v>
      </c>
    </row>
    <row r="71" spans="1:15" s="3" customFormat="1" ht="18" customHeight="1" x14ac:dyDescent="0.2">
      <c r="A71" s="5" t="s">
        <v>254</v>
      </c>
      <c r="B71" s="5" t="s">
        <v>252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6">
        <f t="shared" ref="O71" si="26">SUM(C71:N71)</f>
        <v>0</v>
      </c>
    </row>
    <row r="72" spans="1:15" s="3" customFormat="1" ht="18" customHeight="1" x14ac:dyDescent="0.2">
      <c r="A72" s="5" t="s">
        <v>104</v>
      </c>
      <c r="B72" s="5" t="s">
        <v>105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6">
        <f t="shared" si="25"/>
        <v>0</v>
      </c>
    </row>
    <row r="73" spans="1:15" s="3" customFormat="1" ht="18" customHeight="1" x14ac:dyDescent="0.2">
      <c r="A73" s="5" t="s">
        <v>253</v>
      </c>
      <c r="B73" s="5" t="s">
        <v>255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6">
        <f t="shared" si="25"/>
        <v>0</v>
      </c>
    </row>
    <row r="74" spans="1:15" s="3" customFormat="1" ht="18" customHeight="1" x14ac:dyDescent="0.2">
      <c r="A74" s="5" t="s">
        <v>106</v>
      </c>
      <c r="B74" s="5" t="s">
        <v>107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6">
        <f t="shared" si="25"/>
        <v>0</v>
      </c>
    </row>
    <row r="75" spans="1:15" s="3" customFormat="1" ht="18" customHeight="1" x14ac:dyDescent="0.2">
      <c r="A75" s="5" t="s">
        <v>108</v>
      </c>
      <c r="B75" s="5" t="s">
        <v>109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si="25"/>
        <v>0</v>
      </c>
    </row>
    <row r="76" spans="1:15" s="3" customFormat="1" ht="18" customHeight="1" x14ac:dyDescent="0.2">
      <c r="A76" s="5" t="s">
        <v>110</v>
      </c>
      <c r="B76" s="5" t="s">
        <v>109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6">
        <f t="shared" si="25"/>
        <v>0</v>
      </c>
    </row>
    <row r="77" spans="1:15" s="3" customFormat="1" ht="18" customHeight="1" x14ac:dyDescent="0.2">
      <c r="A77" s="5" t="s">
        <v>111</v>
      </c>
      <c r="B77" s="5" t="s">
        <v>112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6">
        <f t="shared" si="25"/>
        <v>0</v>
      </c>
    </row>
    <row r="78" spans="1:15" s="3" customFormat="1" ht="18" customHeight="1" x14ac:dyDescent="0.2">
      <c r="A78" s="5" t="s">
        <v>113</v>
      </c>
      <c r="B78" s="5" t="s">
        <v>114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6">
        <f t="shared" si="25"/>
        <v>0</v>
      </c>
    </row>
    <row r="79" spans="1:15" s="3" customFormat="1" ht="18" customHeight="1" x14ac:dyDescent="0.2">
      <c r="A79" s="14">
        <v>2.2999999999999998</v>
      </c>
      <c r="B79" s="8" t="s">
        <v>235</v>
      </c>
      <c r="C79" s="4">
        <f t="shared" ref="C79:D79" si="27">+C80+C85+C92+C99+C102+C107+C115</f>
        <v>0</v>
      </c>
      <c r="D79" s="4">
        <f t="shared" si="27"/>
        <v>0</v>
      </c>
      <c r="E79" s="4">
        <f t="shared" ref="E79:N79" si="28">+E80+E85+E92+E99+E102+E107+E115</f>
        <v>0</v>
      </c>
      <c r="F79" s="4">
        <f t="shared" si="28"/>
        <v>0</v>
      </c>
      <c r="G79" s="4">
        <f t="shared" si="28"/>
        <v>0</v>
      </c>
      <c r="H79" s="4">
        <f t="shared" si="28"/>
        <v>0</v>
      </c>
      <c r="I79" s="4">
        <f t="shared" si="28"/>
        <v>0</v>
      </c>
      <c r="J79" s="4">
        <f t="shared" si="28"/>
        <v>0</v>
      </c>
      <c r="K79" s="4">
        <f t="shared" si="28"/>
        <v>0</v>
      </c>
      <c r="L79" s="4">
        <f t="shared" si="28"/>
        <v>0</v>
      </c>
      <c r="M79" s="4">
        <f t="shared" si="28"/>
        <v>0</v>
      </c>
      <c r="N79" s="4">
        <f t="shared" si="28"/>
        <v>0</v>
      </c>
      <c r="O79" s="4">
        <f>SUM(C79:N79)</f>
        <v>0</v>
      </c>
    </row>
    <row r="80" spans="1:15" s="3" customFormat="1" ht="18" customHeight="1" x14ac:dyDescent="0.2">
      <c r="A80" s="5" t="s">
        <v>115</v>
      </c>
      <c r="B80" s="5" t="s">
        <v>116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6">
        <f t="shared" si="25"/>
        <v>0</v>
      </c>
    </row>
    <row r="81" spans="1:15" s="3" customFormat="1" ht="18" customHeight="1" x14ac:dyDescent="0.2">
      <c r="A81" s="5" t="s">
        <v>117</v>
      </c>
      <c r="B81" s="5" t="s">
        <v>118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6">
        <f t="shared" si="25"/>
        <v>0</v>
      </c>
    </row>
    <row r="82" spans="1:15" s="3" customFormat="1" ht="18" customHeight="1" x14ac:dyDescent="0.2">
      <c r="A82" s="5" t="s">
        <v>119</v>
      </c>
      <c r="B82" s="5" t="s">
        <v>118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6">
        <f t="shared" si="25"/>
        <v>0</v>
      </c>
    </row>
    <row r="83" spans="1:15" s="3" customFormat="1" ht="18" customHeight="1" x14ac:dyDescent="0.2">
      <c r="A83" s="5" t="s">
        <v>120</v>
      </c>
      <c r="B83" s="5" t="s">
        <v>121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6">
        <f t="shared" si="25"/>
        <v>0</v>
      </c>
    </row>
    <row r="84" spans="1:15" s="3" customFormat="1" ht="18" customHeight="1" x14ac:dyDescent="0.2">
      <c r="A84" s="5" t="s">
        <v>122</v>
      </c>
      <c r="B84" s="5" t="s">
        <v>123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6">
        <f t="shared" si="25"/>
        <v>0</v>
      </c>
    </row>
    <row r="85" spans="1:15" s="3" customFormat="1" ht="18" customHeight="1" x14ac:dyDescent="0.2">
      <c r="A85" s="5" t="s">
        <v>124</v>
      </c>
      <c r="B85" s="5" t="s">
        <v>125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6">
        <f t="shared" si="25"/>
        <v>0</v>
      </c>
    </row>
    <row r="86" spans="1:15" s="3" customFormat="1" ht="18" customHeight="1" x14ac:dyDescent="0.2">
      <c r="A86" s="5" t="s">
        <v>126</v>
      </c>
      <c r="B86" s="5" t="s">
        <v>127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6">
        <f t="shared" si="25"/>
        <v>0</v>
      </c>
    </row>
    <row r="87" spans="1:15" s="3" customFormat="1" ht="18" customHeight="1" x14ac:dyDescent="0.2">
      <c r="A87" s="5" t="s">
        <v>128</v>
      </c>
      <c r="B87" s="5" t="s">
        <v>127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25"/>
        <v>0</v>
      </c>
    </row>
    <row r="88" spans="1:15" s="3" customFormat="1" ht="18" customHeight="1" x14ac:dyDescent="0.2">
      <c r="A88" s="5" t="s">
        <v>129</v>
      </c>
      <c r="B88" s="5" t="s">
        <v>130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25"/>
        <v>0</v>
      </c>
    </row>
    <row r="89" spans="1:15" s="3" customFormat="1" ht="18" customHeight="1" x14ac:dyDescent="0.2">
      <c r="A89" s="5" t="s">
        <v>233</v>
      </c>
      <c r="B89" s="5" t="s">
        <v>130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6">
        <f t="shared" si="25"/>
        <v>0</v>
      </c>
    </row>
    <row r="90" spans="1:15" s="3" customFormat="1" ht="18" customHeight="1" x14ac:dyDescent="0.2">
      <c r="A90" s="5" t="s">
        <v>234</v>
      </c>
      <c r="B90" s="5" t="s">
        <v>132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25"/>
        <v>0</v>
      </c>
    </row>
    <row r="91" spans="1:15" s="3" customFormat="1" ht="18" customHeight="1" x14ac:dyDescent="0.2">
      <c r="A91" s="5" t="s">
        <v>131</v>
      </c>
      <c r="B91" s="5" t="s">
        <v>132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25"/>
        <v>0</v>
      </c>
    </row>
    <row r="92" spans="1:15" s="3" customFormat="1" ht="18" customHeight="1" x14ac:dyDescent="0.2">
      <c r="A92" s="5" t="s">
        <v>133</v>
      </c>
      <c r="B92" s="5" t="s">
        <v>134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25"/>
        <v>0</v>
      </c>
    </row>
    <row r="93" spans="1:15" s="3" customFormat="1" ht="18" customHeight="1" x14ac:dyDescent="0.2">
      <c r="A93" s="5" t="s">
        <v>135</v>
      </c>
      <c r="B93" s="5" t="s">
        <v>136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si="25"/>
        <v>0</v>
      </c>
    </row>
    <row r="94" spans="1:15" s="3" customFormat="1" ht="18" customHeight="1" x14ac:dyDescent="0.2">
      <c r="A94" s="5" t="s">
        <v>137</v>
      </c>
      <c r="B94" s="5" t="s">
        <v>136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6">
        <f t="shared" si="25"/>
        <v>0</v>
      </c>
    </row>
    <row r="95" spans="1:15" s="3" customFormat="1" ht="18" customHeight="1" x14ac:dyDescent="0.2">
      <c r="A95" s="5" t="s">
        <v>138</v>
      </c>
      <c r="B95" s="5" t="s">
        <v>139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6">
        <f t="shared" si="25"/>
        <v>0</v>
      </c>
    </row>
    <row r="96" spans="1:15" s="3" customFormat="1" ht="18" customHeight="1" x14ac:dyDescent="0.2">
      <c r="A96" s="5" t="s">
        <v>140</v>
      </c>
      <c r="B96" s="5" t="s">
        <v>139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6">
        <f t="shared" ref="O96:O143" si="29">SUM(C96:N96)</f>
        <v>0</v>
      </c>
    </row>
    <row r="97" spans="1:15" s="3" customFormat="1" ht="18" customHeight="1" x14ac:dyDescent="0.2">
      <c r="A97" s="5" t="s">
        <v>141</v>
      </c>
      <c r="B97" s="5" t="s">
        <v>142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6">
        <f t="shared" si="29"/>
        <v>0</v>
      </c>
    </row>
    <row r="98" spans="1:15" s="3" customFormat="1" ht="18" customHeight="1" x14ac:dyDescent="0.2">
      <c r="A98" s="5" t="s">
        <v>143</v>
      </c>
      <c r="B98" s="5" t="s">
        <v>142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6">
        <f t="shared" si="29"/>
        <v>0</v>
      </c>
    </row>
    <row r="99" spans="1:15" s="3" customFormat="1" ht="18" customHeight="1" x14ac:dyDescent="0.2">
      <c r="A99" s="5" t="s">
        <v>144</v>
      </c>
      <c r="B99" s="5" t="s">
        <v>145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6">
        <f t="shared" si="29"/>
        <v>0</v>
      </c>
    </row>
    <row r="100" spans="1:15" s="3" customFormat="1" ht="18" customHeight="1" x14ac:dyDescent="0.2">
      <c r="A100" s="5" t="s">
        <v>146</v>
      </c>
      <c r="B100" s="5" t="s">
        <v>147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si="29"/>
        <v>0</v>
      </c>
    </row>
    <row r="101" spans="1:15" s="3" customFormat="1" ht="18" customHeight="1" x14ac:dyDescent="0.2">
      <c r="A101" s="5" t="s">
        <v>148</v>
      </c>
      <c r="B101" s="5" t="s">
        <v>147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6">
        <f t="shared" si="29"/>
        <v>0</v>
      </c>
    </row>
    <row r="102" spans="1:15" s="3" customFormat="1" ht="30" customHeight="1" x14ac:dyDescent="0.2">
      <c r="A102" s="5" t="s">
        <v>149</v>
      </c>
      <c r="B102" s="5" t="s">
        <v>150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6">
        <f t="shared" si="29"/>
        <v>0</v>
      </c>
    </row>
    <row r="103" spans="1:15" s="3" customFormat="1" ht="18" customHeight="1" x14ac:dyDescent="0.2">
      <c r="A103" s="5" t="s">
        <v>151</v>
      </c>
      <c r="B103" s="5" t="s">
        <v>152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6">
        <f t="shared" si="29"/>
        <v>0</v>
      </c>
    </row>
    <row r="104" spans="1:15" s="3" customFormat="1" ht="18" customHeight="1" x14ac:dyDescent="0.2">
      <c r="A104" s="5" t="s">
        <v>153</v>
      </c>
      <c r="B104" s="5" t="s">
        <v>154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6">
        <f t="shared" si="29"/>
        <v>0</v>
      </c>
    </row>
    <row r="105" spans="1:15" s="3" customFormat="1" ht="18" customHeight="1" x14ac:dyDescent="0.2">
      <c r="A105" s="5" t="s">
        <v>240</v>
      </c>
      <c r="B105" s="5" t="s">
        <v>241</v>
      </c>
      <c r="C105" s="7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f t="shared" si="29"/>
        <v>0</v>
      </c>
    </row>
    <row r="106" spans="1:15" s="3" customFormat="1" ht="18" customHeight="1" x14ac:dyDescent="0.2">
      <c r="A106" s="5" t="s">
        <v>242</v>
      </c>
      <c r="B106" s="5" t="s">
        <v>243</v>
      </c>
      <c r="C106" s="7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f t="shared" si="29"/>
        <v>0</v>
      </c>
    </row>
    <row r="107" spans="1:15" s="3" customFormat="1" ht="31.5" customHeight="1" x14ac:dyDescent="0.2">
      <c r="A107" s="5" t="s">
        <v>155</v>
      </c>
      <c r="B107" s="5" t="s">
        <v>156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6">
        <f t="shared" si="29"/>
        <v>0</v>
      </c>
    </row>
    <row r="108" spans="1:15" s="3" customFormat="1" ht="18" customHeight="1" x14ac:dyDescent="0.2">
      <c r="A108" s="5" t="s">
        <v>157</v>
      </c>
      <c r="B108" s="5" t="s">
        <v>158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6">
        <f t="shared" si="29"/>
        <v>0</v>
      </c>
    </row>
    <row r="109" spans="1:15" s="3" customFormat="1" ht="18" customHeight="1" x14ac:dyDescent="0.2">
      <c r="A109" s="5" t="s">
        <v>159</v>
      </c>
      <c r="B109" s="5" t="s">
        <v>160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6">
        <f t="shared" si="29"/>
        <v>0</v>
      </c>
    </row>
    <row r="110" spans="1:15" s="3" customFormat="1" ht="18" customHeight="1" x14ac:dyDescent="0.2">
      <c r="A110" s="5" t="s">
        <v>161</v>
      </c>
      <c r="B110" s="5" t="s">
        <v>162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6">
        <f t="shared" si="29"/>
        <v>0</v>
      </c>
    </row>
    <row r="111" spans="1:15" s="3" customFormat="1" ht="18" customHeight="1" x14ac:dyDescent="0.2">
      <c r="A111" s="5" t="s">
        <v>163</v>
      </c>
      <c r="B111" s="5" t="s">
        <v>164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6">
        <f t="shared" si="29"/>
        <v>0</v>
      </c>
    </row>
    <row r="112" spans="1:15" s="3" customFormat="1" ht="18" customHeight="1" x14ac:dyDescent="0.2">
      <c r="A112" s="5" t="s">
        <v>165</v>
      </c>
      <c r="B112" s="5" t="s">
        <v>166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6">
        <f t="shared" si="29"/>
        <v>0</v>
      </c>
    </row>
    <row r="113" spans="1:16" s="3" customFormat="1" ht="28.5" customHeight="1" x14ac:dyDescent="0.2">
      <c r="A113" s="5" t="s">
        <v>167</v>
      </c>
      <c r="B113" s="5" t="s">
        <v>168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6">
        <f t="shared" si="29"/>
        <v>0</v>
      </c>
    </row>
    <row r="114" spans="1:16" s="3" customFormat="1" ht="18" customHeight="1" x14ac:dyDescent="0.2">
      <c r="A114" s="5" t="s">
        <v>169</v>
      </c>
      <c r="B114" s="5" t="s">
        <v>170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6">
        <f t="shared" si="29"/>
        <v>0</v>
      </c>
    </row>
    <row r="115" spans="1:16" s="3" customFormat="1" ht="18" customHeight="1" x14ac:dyDescent="0.2">
      <c r="A115" s="5" t="s">
        <v>171</v>
      </c>
      <c r="B115" s="5" t="s">
        <v>172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6">
        <f>SUM(C115:N115)</f>
        <v>0</v>
      </c>
      <c r="P115" s="10"/>
    </row>
    <row r="116" spans="1:16" s="3" customFormat="1" ht="18" customHeight="1" x14ac:dyDescent="0.2">
      <c r="A116" s="5" t="s">
        <v>173</v>
      </c>
      <c r="B116" s="5" t="s">
        <v>174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6">
        <f t="shared" si="29"/>
        <v>0</v>
      </c>
    </row>
    <row r="117" spans="1:16" s="3" customFormat="1" ht="18" customHeight="1" x14ac:dyDescent="0.2">
      <c r="A117" s="5" t="s">
        <v>175</v>
      </c>
      <c r="B117" s="5" t="s">
        <v>174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6">
        <f t="shared" si="29"/>
        <v>0</v>
      </c>
    </row>
    <row r="118" spans="1:16" s="3" customFormat="1" ht="35.25" customHeight="1" x14ac:dyDescent="0.2">
      <c r="A118" s="5" t="s">
        <v>176</v>
      </c>
      <c r="B118" s="5" t="s">
        <v>177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6">
        <f t="shared" si="29"/>
        <v>0</v>
      </c>
    </row>
    <row r="119" spans="1:16" s="3" customFormat="1" ht="18" customHeight="1" x14ac:dyDescent="0.2">
      <c r="A119" s="5" t="s">
        <v>178</v>
      </c>
      <c r="B119" s="5" t="s">
        <v>179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6">
        <f t="shared" si="29"/>
        <v>0</v>
      </c>
    </row>
    <row r="120" spans="1:16" s="3" customFormat="1" ht="18" customHeight="1" x14ac:dyDescent="0.2">
      <c r="A120" s="5" t="s">
        <v>180</v>
      </c>
      <c r="B120" s="5" t="s">
        <v>181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6">
        <f t="shared" si="29"/>
        <v>0</v>
      </c>
    </row>
    <row r="121" spans="1:16" s="3" customFormat="1" ht="18" customHeight="1" x14ac:dyDescent="0.2">
      <c r="A121" s="5" t="s">
        <v>182</v>
      </c>
      <c r="B121" s="5" t="s">
        <v>183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29"/>
        <v>0</v>
      </c>
    </row>
    <row r="122" spans="1:16" s="3" customFormat="1" ht="18" customHeight="1" x14ac:dyDescent="0.2">
      <c r="A122" s="5" t="s">
        <v>184</v>
      </c>
      <c r="B122" s="5" t="s">
        <v>183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6">
        <f t="shared" si="29"/>
        <v>0</v>
      </c>
    </row>
    <row r="123" spans="1:16" s="3" customFormat="1" ht="18" customHeight="1" x14ac:dyDescent="0.2">
      <c r="A123" s="5" t="s">
        <v>244</v>
      </c>
      <c r="B123" s="5" t="s">
        <v>245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6">
        <f t="shared" ref="O123:O124" si="30">SUM(C123:N123)</f>
        <v>0</v>
      </c>
    </row>
    <row r="124" spans="1:16" s="3" customFormat="1" ht="18" customHeight="1" x14ac:dyDescent="0.2">
      <c r="A124" s="5" t="s">
        <v>246</v>
      </c>
      <c r="B124" s="5" t="s">
        <v>247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6">
        <f t="shared" si="30"/>
        <v>0</v>
      </c>
    </row>
    <row r="125" spans="1:16" s="3" customFormat="1" ht="31.5" customHeight="1" x14ac:dyDescent="0.2">
      <c r="A125" s="5" t="s">
        <v>185</v>
      </c>
      <c r="B125" s="5" t="s">
        <v>186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6">
        <f t="shared" si="29"/>
        <v>0</v>
      </c>
    </row>
    <row r="126" spans="1:16" s="3" customFormat="1" ht="18" customHeight="1" x14ac:dyDescent="0.2">
      <c r="A126" s="5" t="s">
        <v>248</v>
      </c>
      <c r="B126" s="5" t="s">
        <v>249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6">
        <f t="shared" ref="O126" si="31">SUM(C126:N126)</f>
        <v>0</v>
      </c>
    </row>
    <row r="127" spans="1:16" s="3" customFormat="1" ht="18" customHeight="1" x14ac:dyDescent="0.2">
      <c r="A127" s="5" t="s">
        <v>187</v>
      </c>
      <c r="B127" s="5" t="s">
        <v>188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6">
        <f t="shared" si="29"/>
        <v>0</v>
      </c>
    </row>
    <row r="128" spans="1:16" s="3" customFormat="1" ht="18" customHeight="1" x14ac:dyDescent="0.2">
      <c r="A128" s="14">
        <v>2.6</v>
      </c>
      <c r="B128" s="8" t="s">
        <v>189</v>
      </c>
      <c r="C128" s="4">
        <f t="shared" ref="C128:D128" si="32">+C129+C136+C141</f>
        <v>0</v>
      </c>
      <c r="D128" s="4">
        <f t="shared" si="32"/>
        <v>0</v>
      </c>
      <c r="E128" s="4">
        <f t="shared" ref="E128:N128" si="33">+E129+E136+E141</f>
        <v>0</v>
      </c>
      <c r="F128" s="4">
        <f t="shared" si="33"/>
        <v>0</v>
      </c>
      <c r="G128" s="4">
        <f t="shared" si="33"/>
        <v>0</v>
      </c>
      <c r="H128" s="4">
        <f t="shared" si="33"/>
        <v>0</v>
      </c>
      <c r="I128" s="4">
        <f t="shared" si="33"/>
        <v>0</v>
      </c>
      <c r="J128" s="4">
        <f t="shared" si="33"/>
        <v>0</v>
      </c>
      <c r="K128" s="4">
        <f t="shared" si="33"/>
        <v>0</v>
      </c>
      <c r="L128" s="4">
        <f t="shared" si="33"/>
        <v>0</v>
      </c>
      <c r="M128" s="4">
        <f t="shared" si="33"/>
        <v>0</v>
      </c>
      <c r="N128" s="4">
        <f t="shared" si="33"/>
        <v>0</v>
      </c>
      <c r="O128" s="4">
        <f>SUM(C128:N128)</f>
        <v>0</v>
      </c>
    </row>
    <row r="129" spans="1:15" s="3" customFormat="1" ht="18" customHeight="1" x14ac:dyDescent="0.2">
      <c r="A129" s="5" t="s">
        <v>190</v>
      </c>
      <c r="B129" s="5" t="s">
        <v>191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6">
        <f t="shared" si="29"/>
        <v>0</v>
      </c>
    </row>
    <row r="130" spans="1:15" s="3" customFormat="1" ht="18" customHeight="1" x14ac:dyDescent="0.2">
      <c r="A130" s="5" t="s">
        <v>192</v>
      </c>
      <c r="B130" s="5" t="s">
        <v>193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6">
        <f t="shared" si="29"/>
        <v>0</v>
      </c>
    </row>
    <row r="131" spans="1:15" s="3" customFormat="1" ht="18" customHeight="1" x14ac:dyDescent="0.2">
      <c r="A131" s="5" t="s">
        <v>194</v>
      </c>
      <c r="B131" s="5" t="s">
        <v>193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6">
        <f t="shared" si="29"/>
        <v>0</v>
      </c>
    </row>
    <row r="132" spans="1:15" s="3" customFormat="1" ht="29.25" customHeight="1" x14ac:dyDescent="0.2">
      <c r="A132" s="5" t="s">
        <v>195</v>
      </c>
      <c r="B132" s="5" t="s">
        <v>196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6">
        <f t="shared" si="29"/>
        <v>0</v>
      </c>
    </row>
    <row r="133" spans="1:15" s="3" customFormat="1" ht="27.75" customHeight="1" x14ac:dyDescent="0.2">
      <c r="A133" s="5" t="s">
        <v>197</v>
      </c>
      <c r="B133" s="5" t="s">
        <v>196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6">
        <f t="shared" si="29"/>
        <v>0</v>
      </c>
    </row>
    <row r="134" spans="1:15" s="3" customFormat="1" ht="18" customHeight="1" x14ac:dyDescent="0.2">
      <c r="A134" s="5" t="s">
        <v>198</v>
      </c>
      <c r="B134" s="5" t="s">
        <v>199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6">
        <f t="shared" si="29"/>
        <v>0</v>
      </c>
    </row>
    <row r="135" spans="1:15" s="3" customFormat="1" ht="18" customHeight="1" x14ac:dyDescent="0.2">
      <c r="A135" s="5" t="s">
        <v>200</v>
      </c>
      <c r="B135" s="5" t="s">
        <v>199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0</v>
      </c>
      <c r="N135" s="7">
        <v>0</v>
      </c>
      <c r="O135" s="6">
        <f t="shared" si="29"/>
        <v>0</v>
      </c>
    </row>
    <row r="136" spans="1:15" s="3" customFormat="1" ht="18" customHeight="1" x14ac:dyDescent="0.2">
      <c r="A136" s="5" t="s">
        <v>201</v>
      </c>
      <c r="B136" s="5" t="s">
        <v>202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6">
        <f t="shared" si="29"/>
        <v>0</v>
      </c>
    </row>
    <row r="137" spans="1:15" s="3" customFormat="1" ht="18" customHeight="1" x14ac:dyDescent="0.2">
      <c r="A137" s="5" t="s">
        <v>203</v>
      </c>
      <c r="B137" s="5" t="s">
        <v>204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29"/>
        <v>0</v>
      </c>
    </row>
    <row r="138" spans="1:15" s="3" customFormat="1" ht="18" customHeight="1" x14ac:dyDescent="0.2">
      <c r="A138" s="5" t="s">
        <v>205</v>
      </c>
      <c r="B138" s="5" t="s">
        <v>206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6">
        <f t="shared" si="29"/>
        <v>0</v>
      </c>
    </row>
    <row r="139" spans="1:15" s="3" customFormat="1" ht="18" customHeight="1" x14ac:dyDescent="0.2">
      <c r="A139" s="5" t="s">
        <v>207</v>
      </c>
      <c r="B139" s="5" t="s">
        <v>208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29"/>
        <v>0</v>
      </c>
    </row>
    <row r="140" spans="1:15" s="3" customFormat="1" ht="18" customHeight="1" x14ac:dyDescent="0.2">
      <c r="A140" s="5" t="s">
        <v>209</v>
      </c>
      <c r="B140" s="5" t="s">
        <v>208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6">
        <f t="shared" si="29"/>
        <v>0</v>
      </c>
    </row>
    <row r="141" spans="1:15" s="3" customFormat="1" ht="18" customHeight="1" x14ac:dyDescent="0.2">
      <c r="A141" s="5" t="s">
        <v>210</v>
      </c>
      <c r="B141" s="5" t="s">
        <v>211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f t="shared" si="29"/>
        <v>0</v>
      </c>
    </row>
    <row r="142" spans="1:15" s="3" customFormat="1" ht="18" customHeight="1" x14ac:dyDescent="0.2">
      <c r="A142" s="5" t="s">
        <v>212</v>
      </c>
      <c r="B142" s="5" t="s">
        <v>213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29"/>
        <v>0</v>
      </c>
    </row>
    <row r="143" spans="1:15" s="3" customFormat="1" ht="18" customHeight="1" x14ac:dyDescent="0.2">
      <c r="A143" s="5" t="s">
        <v>214</v>
      </c>
      <c r="B143" s="5" t="s">
        <v>215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29"/>
        <v>0</v>
      </c>
    </row>
    <row r="144" spans="1:15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</row>
    <row r="145" spans="1:15" x14ac:dyDescent="0.2">
      <c r="A145" s="16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7"/>
      <c r="N145" s="15"/>
      <c r="O145" s="15"/>
    </row>
    <row r="146" spans="1:15" ht="270" customHeight="1" x14ac:dyDescent="0.2">
      <c r="A146" s="20" t="s">
        <v>258</v>
      </c>
      <c r="B146" s="21"/>
      <c r="C146" s="21"/>
      <c r="D146" s="21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</row>
  </sheetData>
  <mergeCells count="5">
    <mergeCell ref="A7:B7"/>
    <mergeCell ref="A146:D146"/>
    <mergeCell ref="A1:O1"/>
    <mergeCell ref="A2:O2"/>
    <mergeCell ref="A8:B8"/>
  </mergeCells>
  <printOptions horizontalCentered="1"/>
  <pageMargins left="0.2" right="0.2" top="0.75" bottom="0.75" header="0.3" footer="0.3"/>
  <pageSetup paperSize="5" scale="72" orientation="landscape" horizontalDpi="0" verticalDpi="0" r:id="rId1"/>
  <rowBreaks count="1" manualBreakCount="1">
    <brk id="8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ADMINISTRATIVO</cp:lastModifiedBy>
  <cp:lastPrinted>2024-11-11T18:20:07Z</cp:lastPrinted>
  <dcterms:created xsi:type="dcterms:W3CDTF">2024-10-24T15:36:44Z</dcterms:created>
  <dcterms:modified xsi:type="dcterms:W3CDTF">2025-02-17T14:03:44Z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